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全年合计" sheetId="1" r:id="rId1"/>
    <sheet name="Sheet1" sheetId="4" r:id="rId2"/>
    <sheet name="打印版" sheetId="3" r:id="rId3"/>
  </sheets>
  <definedNames>
    <definedName name="_xlnm._FilterDatabase" localSheetId="0" hidden="1">全年合计!$A$1:$L$24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<sst xmlns="http://schemas.openxmlformats.org/spreadsheetml/2006/main" count="58" uniqueCount="47">
  <si>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序号</t>
  </si>
  <si>
    <t>项目组</t>
  </si>
  <si>
    <t>电费</t>
  </si>
  <si>
    <t>马弗炉电费</t>
  </si>
  <si>
    <t>电费合计</t>
  </si>
  <si>
    <t>水费</t>
  </si>
  <si>
    <t>危废处理费</t>
  </si>
  <si>
    <t>公寓费用</t>
  </si>
  <si>
    <t>费用合计</t>
  </si>
  <si>
    <t>备注</t>
  </si>
  <si>
    <r>
      <rPr>
        <sz val="10.5"/>
        <color theme="1"/>
        <rFont val="宋体"/>
        <charset val="134"/>
      </rPr>
      <t>工艺放大平台</t>
    </r>
  </si>
  <si>
    <t>数智催化技术创新中心</t>
  </si>
  <si>
    <r>
      <rPr>
        <sz val="10.5"/>
        <color theme="1"/>
        <rFont val="宋体"/>
        <charset val="134"/>
      </rPr>
      <t>公共测试平台</t>
    </r>
  </si>
  <si>
    <t>环境工程研究组</t>
  </si>
  <si>
    <t>电解制氢研究组</t>
  </si>
  <si>
    <t>绿色化学催化研究组</t>
  </si>
  <si>
    <t>功能有机分子与材料研究组</t>
  </si>
  <si>
    <t>特种燃料研究组</t>
  </si>
  <si>
    <t>多孔催化材料研究组</t>
  </si>
  <si>
    <t>工业过程数字孪生研究组</t>
  </si>
  <si>
    <t>榆林高性能锂离子电池技术开发中心</t>
  </si>
  <si>
    <t>液流电池研究组</t>
  </si>
  <si>
    <t>榆林低碳能源催化中心</t>
  </si>
  <si>
    <t>γ-丁内酯项目组</t>
  </si>
  <si>
    <t>绿色工艺与多相催化研究组</t>
  </si>
  <si>
    <t>复合氢化物材料化学研究组</t>
  </si>
  <si>
    <t>全固态电池材料与器件研究中心</t>
  </si>
  <si>
    <t>煤基烯烃副产品综合利用项目</t>
  </si>
  <si>
    <t>风能热利用研究组</t>
  </si>
  <si>
    <t>等离子体驱动能源转化研究组</t>
  </si>
  <si>
    <t>DNL0603组</t>
  </si>
  <si>
    <t>乙醇制高碳醇研究组</t>
  </si>
  <si>
    <t>低温分子筛酸碱催化与精细化学品合成研究组</t>
  </si>
  <si>
    <t>注：</t>
  </si>
  <si>
    <t>1.收费标准：水费6.5元/立方米，电费0.8元/千瓦时；</t>
  </si>
  <si>
    <t>2.水电费计费周期为2024.5.22~2024.11.30；</t>
  </si>
  <si>
    <t>3.公寓房费包括：申请日租、月租时选择内部转账的；本组享受保障住房政策人员的租金；提供书面说明承担的组内人员公寓相关费用。</t>
  </si>
  <si>
    <t>已打印</t>
  </si>
  <si>
    <t>2024年下半年公共费用缴费单</t>
  </si>
  <si>
    <t>缴费部门</t>
  </si>
  <si>
    <t>水费（元）</t>
  </si>
  <si>
    <t>电费（元）</t>
  </si>
  <si>
    <t>房屋占用费（元）</t>
  </si>
  <si>
    <t>危废处理费（元）</t>
  </si>
  <si>
    <t>费用合计（元）</t>
  </si>
  <si>
    <t>注：水费6.5元/立方米，电费0.8元/千瓦时</t>
  </si>
  <si>
    <t>综合管理部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</si>
</sst>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10" workbookViewId="0">
      <selection activeCell="E2" sqref="E2"/>
    </sheetView>
  </sheetViews>
  <sheetFormatPr defaultColWidth="9" defaultRowHeight="30" customHeight="1"/>
  <cols>
    <col min="1" max="1" width="9" style="1"/>
    <col min="2" max="2" width="32.125" style="1" customWidth="1"/>
    <col min="3" max="3" width="11.125" style="1" customWidth="1"/>
    <col min="4" max="5" width="10.875" style="1" customWidth="1"/>
    <col min="6" max="6" width="11.125" style="1" customWidth="1"/>
    <col min="7" max="7" width="12.5" style="1" customWidth="1"/>
    <col min="8" max="8" width="9.375" style="1"/>
    <col min="9" max="9" width="16.125" style="1" customWidth="1"/>
    <col min="10" max="10" width="15.375" style="18" customWidth="1"/>
    <col min="11" max="11" width="16" style="1" customWidth="1"/>
    <col min="12" max="16384" width="9" style="1"/>
  </cols>
  <sheetData>
    <row r="1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9" t="s">
        <v>8</v>
      </c>
      <c r="J1" s="16" t="s">
        <v>9</v>
      </c>
    </row>
    <row r="2" customHeight="1" spans="1:10">
      <c r="A2" s="9">
        <v>1</v>
      </c>
      <c r="B2" s="19" t="s">
        <v>10</v>
      </c>
      <c r="C2" s="9">
        <v>683151</v>
      </c>
      <c r="D2" s="9">
        <v>7773</v>
      </c>
      <c r="E2" s="13">
        <f t="shared" ref="E2:E10" si="0">C2+D2</f>
        <v>690924</v>
      </c>
      <c r="F2" s="13">
        <v>4430</v>
      </c>
      <c r="G2" s="13">
        <v>60815</v>
      </c>
      <c r="H2" s="13"/>
      <c r="I2" s="9">
        <f>E2+F2+G2+H2</f>
        <v>756169</v>
      </c>
      <c r="J2" s="17"/>
    </row>
    <row r="3" customHeight="1" spans="1:10">
      <c r="A3" s="9">
        <v>2</v>
      </c>
      <c r="B3" s="15" t="s">
        <v>11</v>
      </c>
      <c r="C3" s="9">
        <v>7789</v>
      </c>
      <c r="D3" s="9"/>
      <c r="E3" s="13">
        <f t="shared" si="0"/>
        <v>7789</v>
      </c>
      <c r="F3" s="13">
        <v>837</v>
      </c>
      <c r="G3" s="20"/>
      <c r="H3" s="13"/>
      <c r="I3" s="9">
        <f t="shared" ref="I3:I26" si="1">E3+F3+G3+H3</f>
        <v>8626</v>
      </c>
      <c r="J3" s="17"/>
    </row>
    <row r="4" customHeight="1" spans="1:10">
      <c r="A4" s="9">
        <v>3</v>
      </c>
      <c r="B4" s="19" t="s">
        <v>12</v>
      </c>
      <c r="C4" s="9">
        <v>108913</v>
      </c>
      <c r="D4" s="9">
        <v>54</v>
      </c>
      <c r="E4" s="13">
        <f t="shared" si="0"/>
        <v>108967</v>
      </c>
      <c r="F4" s="13">
        <v>4365</v>
      </c>
      <c r="G4" s="13"/>
      <c r="H4" s="13">
        <v>3116</v>
      </c>
      <c r="I4" s="9">
        <f t="shared" si="1"/>
        <v>116448</v>
      </c>
      <c r="J4" s="17"/>
    </row>
    <row r="5" customHeight="1" spans="1:10">
      <c r="A5" s="9">
        <v>4</v>
      </c>
      <c r="B5" s="19" t="s">
        <v>13</v>
      </c>
      <c r="C5" s="9">
        <v>9316</v>
      </c>
      <c r="D5" s="9"/>
      <c r="E5" s="13">
        <f t="shared" si="0"/>
        <v>9316</v>
      </c>
      <c r="F5" s="13">
        <v>1350</v>
      </c>
      <c r="G5" s="13"/>
      <c r="H5" s="13">
        <v>2998</v>
      </c>
      <c r="I5" s="9">
        <f t="shared" si="1"/>
        <v>13664</v>
      </c>
      <c r="J5" s="17"/>
    </row>
    <row r="6" customHeight="1" spans="1:10">
      <c r="A6" s="9">
        <v>5</v>
      </c>
      <c r="B6" s="15" t="s">
        <v>14</v>
      </c>
      <c r="C6" s="14">
        <v>60422</v>
      </c>
      <c r="D6" s="9"/>
      <c r="E6" s="13">
        <f t="shared" si="0"/>
        <v>60422</v>
      </c>
      <c r="F6" s="13">
        <v>2884</v>
      </c>
      <c r="G6" s="13">
        <v>12680</v>
      </c>
      <c r="H6" s="13">
        <v>2713</v>
      </c>
      <c r="I6" s="9">
        <f t="shared" si="1"/>
        <v>78699</v>
      </c>
      <c r="J6" s="17"/>
    </row>
    <row r="7" customHeight="1" spans="1:10">
      <c r="A7" s="9">
        <v>6</v>
      </c>
      <c r="B7" s="19" t="s">
        <v>15</v>
      </c>
      <c r="C7" s="9">
        <v>6196</v>
      </c>
      <c r="D7" s="9"/>
      <c r="E7" s="13">
        <f t="shared" si="0"/>
        <v>6196</v>
      </c>
      <c r="F7" s="13">
        <v>239</v>
      </c>
      <c r="G7" s="13">
        <v>11822</v>
      </c>
      <c r="H7" s="13">
        <v>12244</v>
      </c>
      <c r="I7" s="9">
        <f t="shared" si="1"/>
        <v>30501</v>
      </c>
      <c r="J7" s="17"/>
    </row>
    <row r="8" customHeight="1" spans="1:10">
      <c r="A8" s="9">
        <v>7</v>
      </c>
      <c r="B8" s="19" t="s">
        <v>16</v>
      </c>
      <c r="C8" s="9">
        <v>3277</v>
      </c>
      <c r="D8" s="9">
        <v>1040</v>
      </c>
      <c r="E8" s="13">
        <f t="shared" si="0"/>
        <v>4317</v>
      </c>
      <c r="F8" s="13">
        <v>329</v>
      </c>
      <c r="G8" s="13">
        <v>10606</v>
      </c>
      <c r="H8" s="13">
        <v>8010</v>
      </c>
      <c r="I8" s="9">
        <f t="shared" si="1"/>
        <v>23262</v>
      </c>
      <c r="J8" s="17"/>
    </row>
    <row r="9" s="8" customFormat="1" customHeight="1" spans="1:12">
      <c r="A9" s="14">
        <v>8</v>
      </c>
      <c r="B9" s="15" t="s">
        <v>17</v>
      </c>
      <c r="C9" s="14"/>
      <c r="D9" s="14"/>
      <c r="E9" s="13">
        <f t="shared" si="0"/>
        <v>0</v>
      </c>
      <c r="F9" s="13"/>
      <c r="G9" s="13"/>
      <c r="H9" s="13">
        <v>240</v>
      </c>
      <c r="I9" s="9">
        <f t="shared" si="1"/>
        <v>240</v>
      </c>
      <c r="J9" s="17"/>
      <c r="K9" s="1"/>
      <c r="L9" s="1"/>
    </row>
    <row r="10" customHeight="1" spans="1:10">
      <c r="A10" s="9">
        <v>9</v>
      </c>
      <c r="B10" s="19" t="s">
        <v>18</v>
      </c>
      <c r="C10" s="9">
        <v>3037</v>
      </c>
      <c r="D10" s="9"/>
      <c r="E10" s="13">
        <f t="shared" si="0"/>
        <v>3037</v>
      </c>
      <c r="F10" s="13">
        <v>543</v>
      </c>
      <c r="G10" s="13"/>
      <c r="H10" s="13"/>
      <c r="I10" s="9">
        <f t="shared" si="1"/>
        <v>3580</v>
      </c>
      <c r="J10" s="17"/>
    </row>
    <row r="11" s="8" customFormat="1" customHeight="1" spans="1:12">
      <c r="A11" s="9">
        <v>10</v>
      </c>
      <c r="B11" s="15" t="s">
        <v>19</v>
      </c>
      <c r="C11" s="14">
        <v>13059</v>
      </c>
      <c r="D11" s="14">
        <v>48</v>
      </c>
      <c r="E11" s="13">
        <f>C11+D11</f>
        <v>13107</v>
      </c>
      <c r="F11" s="13">
        <v>734</v>
      </c>
      <c r="G11" s="13"/>
      <c r="H11" s="13">
        <v>9660</v>
      </c>
      <c r="I11" s="9">
        <f t="shared" si="1"/>
        <v>23501</v>
      </c>
      <c r="J11" s="17"/>
      <c r="K11" s="1"/>
      <c r="L11" s="1"/>
    </row>
    <row r="12" s="8" customFormat="1" customHeight="1" spans="1:12">
      <c r="A12" s="9">
        <v>11</v>
      </c>
      <c r="B12" s="9" t="s">
        <v>20</v>
      </c>
      <c r="C12" s="9">
        <v>46006</v>
      </c>
      <c r="D12" s="9"/>
      <c r="E12" s="13">
        <f t="shared" ref="E12:E23" si="2">C12+D12</f>
        <v>46006</v>
      </c>
      <c r="F12" s="13">
        <v>4621</v>
      </c>
      <c r="G12" s="13">
        <v>2472</v>
      </c>
      <c r="H12" s="13">
        <v>10572</v>
      </c>
      <c r="I12" s="9">
        <f t="shared" si="1"/>
        <v>63671</v>
      </c>
      <c r="J12" s="17"/>
      <c r="K12" s="1"/>
      <c r="L12" s="1"/>
    </row>
    <row r="13" s="8" customFormat="1" customHeight="1" spans="1:12">
      <c r="A13" s="9">
        <v>12</v>
      </c>
      <c r="B13" s="21" t="s">
        <v>21</v>
      </c>
      <c r="C13" s="14">
        <v>126705</v>
      </c>
      <c r="D13" s="9">
        <v>46</v>
      </c>
      <c r="E13" s="13">
        <f t="shared" si="2"/>
        <v>126751</v>
      </c>
      <c r="F13" s="13">
        <v>2068</v>
      </c>
      <c r="G13" s="13"/>
      <c r="H13" s="13">
        <v>6816</v>
      </c>
      <c r="I13" s="9">
        <f t="shared" si="1"/>
        <v>135635</v>
      </c>
      <c r="J13" s="17"/>
      <c r="K13" s="1"/>
      <c r="L13" s="1"/>
    </row>
    <row r="14" s="8" customFormat="1" customHeight="1" spans="1:12">
      <c r="A14" s="9">
        <v>13</v>
      </c>
      <c r="B14" s="22" t="s">
        <v>22</v>
      </c>
      <c r="C14" s="9">
        <v>10634</v>
      </c>
      <c r="D14" s="9"/>
      <c r="E14" s="13">
        <f t="shared" si="2"/>
        <v>10634</v>
      </c>
      <c r="F14" s="13">
        <v>897</v>
      </c>
      <c r="G14" s="13"/>
      <c r="H14" s="13">
        <v>4941</v>
      </c>
      <c r="I14" s="9">
        <f t="shared" si="1"/>
        <v>16472</v>
      </c>
      <c r="J14" s="17"/>
      <c r="K14" s="1"/>
      <c r="L14" s="1"/>
    </row>
    <row r="15" s="8" customFormat="1" customHeight="1" spans="1:12">
      <c r="A15" s="9">
        <v>14</v>
      </c>
      <c r="B15" s="22" t="s">
        <v>23</v>
      </c>
      <c r="C15" s="9">
        <v>1569</v>
      </c>
      <c r="D15" s="9"/>
      <c r="E15" s="13">
        <f t="shared" si="2"/>
        <v>1569</v>
      </c>
      <c r="F15" s="13">
        <v>218</v>
      </c>
      <c r="G15" s="13"/>
      <c r="H15" s="13">
        <v>120</v>
      </c>
      <c r="I15" s="9">
        <f t="shared" si="1"/>
        <v>1907</v>
      </c>
      <c r="J15" s="17"/>
      <c r="K15" s="1"/>
      <c r="L15" s="1"/>
    </row>
    <row r="16" s="8" customFormat="1" customHeight="1" spans="1:12">
      <c r="A16" s="9">
        <v>15</v>
      </c>
      <c r="B16" s="22" t="s">
        <v>24</v>
      </c>
      <c r="C16" s="9">
        <v>8921</v>
      </c>
      <c r="D16" s="9">
        <v>227</v>
      </c>
      <c r="E16" s="13">
        <f t="shared" si="2"/>
        <v>9148</v>
      </c>
      <c r="F16" s="13">
        <v>792</v>
      </c>
      <c r="G16" s="13"/>
      <c r="H16" s="13">
        <v>16647</v>
      </c>
      <c r="I16" s="9">
        <f t="shared" si="1"/>
        <v>26587</v>
      </c>
      <c r="J16" s="17"/>
      <c r="K16" s="1"/>
      <c r="L16" s="1"/>
    </row>
    <row r="17" s="8" customFormat="1" customHeight="1" spans="1:12">
      <c r="A17" s="9">
        <v>16</v>
      </c>
      <c r="B17" s="22" t="s">
        <v>25</v>
      </c>
      <c r="C17" s="14">
        <v>28874</v>
      </c>
      <c r="D17" s="9"/>
      <c r="E17" s="13">
        <f t="shared" si="2"/>
        <v>28874</v>
      </c>
      <c r="F17" s="13">
        <v>1039</v>
      </c>
      <c r="G17" s="13"/>
      <c r="H17" s="13">
        <v>53994</v>
      </c>
      <c r="I17" s="9">
        <f t="shared" si="1"/>
        <v>83907</v>
      </c>
      <c r="J17" s="17"/>
      <c r="K17" s="1"/>
      <c r="L17" s="1"/>
    </row>
    <row r="18" s="8" customFormat="1" customHeight="1" spans="1:12">
      <c r="A18" s="9">
        <v>17</v>
      </c>
      <c r="B18" s="22" t="s">
        <v>26</v>
      </c>
      <c r="C18" s="9">
        <v>10847</v>
      </c>
      <c r="D18" s="9"/>
      <c r="E18" s="13">
        <f t="shared" si="2"/>
        <v>10847</v>
      </c>
      <c r="F18" s="13">
        <v>1435</v>
      </c>
      <c r="G18" s="13"/>
      <c r="H18" s="13">
        <v>4506</v>
      </c>
      <c r="I18" s="9">
        <f t="shared" si="1"/>
        <v>16788</v>
      </c>
      <c r="J18" s="17"/>
      <c r="K18" s="1"/>
      <c r="L18" s="1"/>
    </row>
    <row r="19" s="8" customFormat="1" customHeight="1" spans="1:12">
      <c r="A19" s="9">
        <v>18</v>
      </c>
      <c r="B19" s="22" t="s">
        <v>27</v>
      </c>
      <c r="C19" s="9">
        <v>1836</v>
      </c>
      <c r="D19" s="9"/>
      <c r="E19" s="13">
        <f t="shared" si="2"/>
        <v>1836</v>
      </c>
      <c r="F19" s="13">
        <v>150</v>
      </c>
      <c r="G19" s="13"/>
      <c r="H19" s="13">
        <v>10646</v>
      </c>
      <c r="I19" s="9">
        <f t="shared" si="1"/>
        <v>12632</v>
      </c>
      <c r="J19" s="17"/>
      <c r="K19" s="1"/>
      <c r="L19" s="1"/>
    </row>
    <row r="20" s="8" customFormat="1" customHeight="1" spans="1:12">
      <c r="A20" s="9">
        <v>19</v>
      </c>
      <c r="B20" s="21" t="s">
        <v>28</v>
      </c>
      <c r="C20" s="9">
        <v>1403</v>
      </c>
      <c r="D20" s="9"/>
      <c r="E20" s="13">
        <f t="shared" si="2"/>
        <v>1403</v>
      </c>
      <c r="F20" s="13">
        <v>154</v>
      </c>
      <c r="G20" s="13"/>
      <c r="H20" s="13">
        <v>7130</v>
      </c>
      <c r="I20" s="9">
        <f t="shared" si="1"/>
        <v>8687</v>
      </c>
      <c r="J20" s="17"/>
      <c r="K20" s="1"/>
      <c r="L20" s="1"/>
    </row>
    <row r="21" customHeight="1" spans="1:10">
      <c r="A21" s="9">
        <v>20</v>
      </c>
      <c r="B21" s="21" t="s">
        <v>29</v>
      </c>
      <c r="C21" s="9">
        <v>689</v>
      </c>
      <c r="D21" s="9"/>
      <c r="E21" s="13">
        <f t="shared" si="2"/>
        <v>689</v>
      </c>
      <c r="F21" s="13">
        <v>114</v>
      </c>
      <c r="G21" s="13"/>
      <c r="H21" s="13"/>
      <c r="I21" s="9">
        <f t="shared" si="1"/>
        <v>803</v>
      </c>
      <c r="J21" s="17"/>
    </row>
    <row r="22" s="8" customFormat="1" customHeight="1" spans="1:12">
      <c r="A22" s="9">
        <v>21</v>
      </c>
      <c r="B22" s="22" t="s">
        <v>30</v>
      </c>
      <c r="C22" s="14">
        <v>2888</v>
      </c>
      <c r="D22" s="14"/>
      <c r="E22" s="13">
        <f t="shared" si="2"/>
        <v>2888</v>
      </c>
      <c r="F22" s="13">
        <v>164</v>
      </c>
      <c r="G22" s="13"/>
      <c r="H22" s="13"/>
      <c r="I22" s="9">
        <f t="shared" si="1"/>
        <v>3052</v>
      </c>
      <c r="J22" s="17"/>
      <c r="K22" s="1"/>
      <c r="L22" s="1"/>
    </row>
    <row r="23" customHeight="1" spans="1:10">
      <c r="A23" s="9">
        <v>22</v>
      </c>
      <c r="B23" s="22" t="s">
        <v>31</v>
      </c>
      <c r="C23" s="9"/>
      <c r="D23" s="9">
        <v>433</v>
      </c>
      <c r="E23" s="13">
        <f t="shared" si="2"/>
        <v>433</v>
      </c>
      <c r="F23" s="13"/>
      <c r="G23" s="13"/>
      <c r="H23" s="13">
        <v>4317</v>
      </c>
      <c r="I23" s="9">
        <f t="shared" si="1"/>
        <v>4750</v>
      </c>
      <c r="J23" s="17"/>
    </row>
    <row r="24" customHeight="1" spans="1:10">
      <c r="A24" s="9">
        <v>23</v>
      </c>
      <c r="B24" s="21" t="s">
        <v>32</v>
      </c>
      <c r="C24" s="9"/>
      <c r="D24" s="9"/>
      <c r="E24" s="13"/>
      <c r="F24" s="13"/>
      <c r="G24" s="13"/>
      <c r="H24" s="13">
        <v>3328</v>
      </c>
      <c r="I24" s="9">
        <f t="shared" si="1"/>
        <v>3328</v>
      </c>
      <c r="J24" s="17"/>
    </row>
    <row r="26" s="11" customFormat="1" customHeight="1" spans="1:2">
      <c r="A26" s="23" t="s">
        <v>33</v>
      </c>
      <c r="B26" s="11" t="s">
        <v>34</v>
      </c>
    </row>
    <row r="27" s="11" customFormat="1" customHeight="1" spans="2:2">
      <c r="B27" s="11" t="s">
        <v>35</v>
      </c>
    </row>
    <row r="28" s="11" customFormat="1" customHeight="1" spans="2:2">
      <c r="B28" s="11" t="s">
        <v>36</v>
      </c>
    </row>
    <row r="29" s="11" customFormat="1" customHeight="1"/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A2" sqref="$A2:$XFD2"/>
    </sheetView>
  </sheetViews>
  <sheetFormatPr defaultColWidth="9" defaultRowHeight="13.5" outlineLevelRow="1"/>
  <sheetData>
    <row r="1" s="1" customFormat="1" ht="30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9" t="s">
        <v>8</v>
      </c>
      <c r="J1" s="16" t="s">
        <v>9</v>
      </c>
    </row>
    <row r="2" s="8" customFormat="1" ht="30" customHeight="1" spans="1:12">
      <c r="A2" s="14">
        <v>8</v>
      </c>
      <c r="B2" s="15" t="s">
        <v>17</v>
      </c>
      <c r="C2" s="14"/>
      <c r="D2" s="14"/>
      <c r="E2" s="13"/>
      <c r="F2" s="13"/>
      <c r="G2" s="13"/>
      <c r="H2" s="13">
        <v>240</v>
      </c>
      <c r="I2" s="9">
        <f>E2+F2+G2+H2</f>
        <v>240</v>
      </c>
      <c r="J2" s="17" t="s">
        <v>37</v>
      </c>
      <c r="K2" s="1"/>
      <c r="L2" s="1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4" sqref="$A4:$XFD4"/>
    </sheetView>
  </sheetViews>
  <sheetFormatPr defaultColWidth="9" defaultRowHeight="13.5" outlineLevelCol="5"/>
  <cols>
    <col min="1" max="1" width="15.125" style="1" customWidth="1"/>
    <col min="2" max="2" width="17.25" style="1" customWidth="1"/>
    <col min="3" max="3" width="16.125" customWidth="1"/>
    <col min="4" max="4" width="19.25" customWidth="1"/>
    <col min="5" max="5" width="17.625" customWidth="1"/>
  </cols>
  <sheetData>
    <row r="1" ht="33" customHeight="1" spans="1:5">
      <c r="A1" s="2" t="s">
        <v>38</v>
      </c>
      <c r="B1" s="2"/>
      <c r="C1" s="2"/>
      <c r="D1" s="2"/>
      <c r="E1" s="2"/>
    </row>
    <row r="2" ht="21" customHeight="1" spans="1:5">
      <c r="A2" s="3" t="s">
        <v>39</v>
      </c>
      <c r="B2" s="4" t="str">
        <f>Sheet1!B2</f>
        <v>特种燃料研究组</v>
      </c>
      <c r="C2" s="5"/>
      <c r="D2" s="5"/>
      <c r="E2" s="6"/>
    </row>
    <row r="3" ht="21" customHeight="1" spans="1:6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8"/>
    </row>
    <row r="4" ht="21" customHeight="1" spans="1:5">
      <c r="A4" s="9">
        <f>Sheet1!F2</f>
        <v>0</v>
      </c>
      <c r="B4" s="9">
        <f>Sheet1!E2</f>
        <v>0</v>
      </c>
      <c r="C4" s="9">
        <f>Sheet1!H2</f>
        <v>240</v>
      </c>
      <c r="D4" s="9">
        <f>Sheet1!G2</f>
        <v>0</v>
      </c>
      <c r="E4" s="9">
        <f>A4+B4+C4+D4</f>
        <v>240</v>
      </c>
    </row>
    <row r="5" ht="29" customHeight="1" spans="1:5">
      <c r="A5" s="10" t="s">
        <v>45</v>
      </c>
      <c r="B5" s="11"/>
      <c r="C5" s="11"/>
      <c r="D5" s="11"/>
      <c r="E5" s="11"/>
    </row>
    <row r="6" ht="14" customHeight="1" spans="1:5">
      <c r="A6" s="10"/>
      <c r="B6" s="11"/>
      <c r="C6" s="11"/>
      <c r="D6" s="11"/>
      <c r="E6" s="11"/>
    </row>
    <row r="7" ht="14" customHeight="1" spans="1:5">
      <c r="A7" s="10"/>
      <c r="B7" s="11"/>
      <c r="C7" s="11"/>
      <c r="D7" s="11"/>
      <c r="E7" s="11"/>
    </row>
    <row r="9" spans="5:5">
      <c r="E9" s="1" t="s">
        <v>46</v>
      </c>
    </row>
    <row r="10" spans="5:5">
      <c r="E10" s="12">
        <f ca="1">TODAY()</f>
        <v>45643</v>
      </c>
    </row>
  </sheetData>
  <mergeCells count="3">
    <mergeCell ref="A1:E1"/>
    <mergeCell ref="B2:E2"/>
    <mergeCell ref="A5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全年合计</vt:lpstr>
      <vt:lpstr>Sheet1</vt:lpstr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linht</dc:creator>
  <cp:lastModifiedBy>海涛</cp:lastModifiedBy>
  <dcterms:created xsi:type="dcterms:W3CDTF">2023-07-24T02:39:00Z</dcterms:created>
  <dcterms:modified xsi:type="dcterms:W3CDTF">2024-12-17T10:05:14Z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BC1099DF80FC46058625A484697E92E4_13</vt:lpwstr>
  </property>
  <property fmtid="{D5CDD505-2E9C-101B-9397-08002B2CF9AE}" pid="3" name="KSOProductBuildVer">
    <vt:lpwstr>2052-12.1.0.19302</vt:lpwstr>
  </property>
</Properties>
</file>