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全年合计" sheetId="1" r:id="rId1"/>
  </sheets>
  <definedNames>
    <definedName name="_xlnm._FilterDatabase" localSheetId="0" hidden="1">全年合计!$A$1:$R$32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<sst xmlns="http://schemas.openxmlformats.org/spreadsheetml/2006/main" count="48" uniqueCount="48">
  <si>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序号</t>
  </si>
  <si>
    <t>项目组</t>
  </si>
  <si>
    <r>
      <rPr>
        <b/>
        <sz val="11"/>
        <color theme="1"/>
        <rFont val="宋体"/>
        <charset val="134"/>
        <scheme val="minor"/>
      </rPr>
      <t>科研用房面积（层高＜6m</t>
    </r>
    <r>
      <rPr>
        <b/>
        <vertAlign val="superscript"/>
        <sz val="11"/>
        <color theme="1"/>
        <rFont val="宋体"/>
        <charset val="134"/>
        <scheme val="minor"/>
      </rPr>
      <t>2</t>
    </r>
    <r>
      <rPr>
        <b/>
        <sz val="11"/>
        <color theme="1"/>
        <rFont val="宋体"/>
        <charset val="134"/>
        <scheme val="minor"/>
      </rPr>
      <t>）</t>
    </r>
  </si>
  <si>
    <r>
      <rPr>
        <b/>
        <sz val="11"/>
        <color theme="1"/>
        <rFont val="宋体"/>
        <charset val="134"/>
        <scheme val="minor"/>
      </rPr>
      <t>科研用房总面积（层高≥6m</t>
    </r>
    <r>
      <rPr>
        <b/>
        <vertAlign val="superscript"/>
        <sz val="11"/>
        <color theme="1"/>
        <rFont val="宋体"/>
        <charset val="134"/>
        <scheme val="minor"/>
      </rPr>
      <t>2</t>
    </r>
    <r>
      <rPr>
        <b/>
        <sz val="11"/>
        <color theme="1"/>
        <rFont val="宋体"/>
        <charset val="134"/>
        <scheme val="minor"/>
      </rPr>
      <t>）</t>
    </r>
  </si>
  <si>
    <r>
      <rPr>
        <b/>
        <sz val="11"/>
        <color theme="1"/>
        <rFont val="宋体"/>
        <charset val="134"/>
        <scheme val="minor"/>
      </rPr>
      <t>科研用房总面积（m</t>
    </r>
    <r>
      <rPr>
        <b/>
        <vertAlign val="superscript"/>
        <sz val="11"/>
        <color theme="1"/>
        <rFont val="宋体"/>
        <charset val="134"/>
        <scheme val="minor"/>
      </rPr>
      <t>2</t>
    </r>
    <r>
      <rPr>
        <b/>
        <sz val="11"/>
        <color theme="1"/>
        <rFont val="宋体"/>
        <charset val="134"/>
        <scheme val="minor"/>
      </rPr>
      <t>）</t>
    </r>
  </si>
  <si>
    <t>房屋占用费（元）</t>
  </si>
  <si>
    <t>电费（元）</t>
  </si>
  <si>
    <t>马弗炉电费（元）</t>
  </si>
  <si>
    <t>电费合计（元）</t>
  </si>
  <si>
    <t>水费（元）</t>
  </si>
  <si>
    <t>人才公寓费用（元）</t>
  </si>
  <si>
    <t>费用合计（元）</t>
  </si>
  <si>
    <t>备注</t>
  </si>
  <si>
    <r>
      <rPr>
        <sz val="10.5"/>
        <color theme="1"/>
        <rFont val="宋体"/>
        <charset val="134"/>
      </rPr>
      <t>工艺放大平台</t>
    </r>
  </si>
  <si>
    <t>数智催化技术创新中心</t>
  </si>
  <si>
    <r>
      <rPr>
        <sz val="10.5"/>
        <color theme="1"/>
        <rFont val="宋体"/>
        <charset val="134"/>
      </rPr>
      <t>公共测试平台</t>
    </r>
  </si>
  <si>
    <t>环境工程研究组</t>
  </si>
  <si>
    <t>电解制氢研究组</t>
  </si>
  <si>
    <t>绿色化学催化研究组</t>
  </si>
  <si>
    <t>乙醇制高碳醇研究组</t>
  </si>
  <si>
    <t>特种燃料研究组</t>
  </si>
  <si>
    <t>多孔催化材料研究组</t>
  </si>
  <si>
    <t>工业过程数字孪生研究组</t>
  </si>
  <si>
    <t>复合氧化物数智合成研究组</t>
  </si>
  <si>
    <t>榆林高性能锂离子电池技术开发中心</t>
  </si>
  <si>
    <t>液流电池研究组</t>
  </si>
  <si>
    <t>卤化物固态研究组</t>
  </si>
  <si>
    <t>榆林低碳能源催化中心</t>
  </si>
  <si>
    <t>绿色工艺与多相催化研究组</t>
  </si>
  <si>
    <t>复合氢化物材料化学研究组</t>
  </si>
  <si>
    <t>全固态电池材料与器件研究中心</t>
  </si>
  <si>
    <t>煤基烯烃副产品综合利用创新研发中心</t>
  </si>
  <si>
    <t>风能热利用研究组</t>
  </si>
  <si>
    <t>等离子体驱动能源转化研究组</t>
  </si>
  <si>
    <t>分子探针与荧光成像研究组</t>
  </si>
  <si>
    <t>碳资源分子转化催化材料与过程</t>
  </si>
  <si>
    <t>DNL0902组</t>
  </si>
  <si>
    <t>DNL0905组</t>
  </si>
  <si>
    <t>分离材料研究组</t>
  </si>
  <si>
    <t>γ丁内酯项目组</t>
  </si>
  <si>
    <t>低温分子筛酸碱催化与精细化学品合成研究组</t>
  </si>
  <si>
    <t>功能有机分子与材料研究组</t>
  </si>
  <si>
    <t>科研管理部</t>
  </si>
  <si>
    <t>新能源化工研究组</t>
  </si>
  <si>
    <t>注：</t>
  </si>
  <si>
    <t>1.收费标准：房屋占用费18元/平米/月，水费6.5元/立方米，电费0.8元/千瓦时；</t>
  </si>
  <si>
    <t>2.此次收取的房屋占用费、水、电费计费周期为2025.5~2025.10；</t>
  </si>
  <si>
    <t>3.此次收取的人才公寓费用计费周期截至2025.10.31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</si>
</sst>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9"/>
      <color rgb="FF1F2C3D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5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tabSelected="1" workbookViewId="0">
      <pane xSplit="2" ySplit="2" topLeftCell="F23" activePane="bottomRight" state="frozen"/>
      <selection/>
      <selection pane="topRight"/>
      <selection pane="bottomLeft"/>
      <selection pane="bottomRight" activeCell="I34" sqref="I34"/>
    </sheetView>
  </sheetViews>
  <sheetFormatPr defaultColWidth="9" defaultRowHeight="30" customHeight="1"/>
  <cols>
    <col min="1" max="1" width="9" style="4"/>
    <col min="2" max="2" width="41.5" style="4" customWidth="1"/>
    <col min="3" max="3" width="27.625" style="4" customWidth="1"/>
    <col min="4" max="4" width="28.375" style="4" customWidth="1"/>
    <col min="5" max="5" width="23.5" style="4" customWidth="1"/>
    <col min="6" max="6" width="25.25" style="4" customWidth="1"/>
    <col min="7" max="7" width="11.125" style="5" customWidth="1"/>
    <col min="8" max="8" width="18.5" style="5" customWidth="1"/>
    <col min="9" max="9" width="14.375" style="5" customWidth="1"/>
    <col min="10" max="10" width="17.375" style="5" customWidth="1"/>
    <col min="11" max="11" width="23.875" style="4" customWidth="1"/>
    <col min="12" max="12" width="16.125" style="4" customWidth="1"/>
    <col min="13" max="13" width="15.375" style="6" customWidth="1"/>
    <col min="14" max="14" width="16" style="4" customWidth="1"/>
    <col min="15" max="16384" width="9" style="4"/>
  </cols>
  <sheetData>
    <row r="1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9" t="s">
        <v>7</v>
      </c>
      <c r="I1" s="21" t="s">
        <v>8</v>
      </c>
      <c r="J1" s="21" t="s">
        <v>9</v>
      </c>
      <c r="K1" s="21" t="s">
        <v>10</v>
      </c>
      <c r="L1" s="7" t="s">
        <v>11</v>
      </c>
      <c r="M1" s="22" t="s">
        <v>12</v>
      </c>
    </row>
    <row r="2" customHeight="1" spans="1:13">
      <c r="A2" s="10">
        <v>1</v>
      </c>
      <c r="B2" s="11" t="s">
        <v>13</v>
      </c>
      <c r="C2" s="12">
        <f>1317.2-630</f>
        <v>687.2</v>
      </c>
      <c r="D2" s="12">
        <v>1925</v>
      </c>
      <c r="E2" s="12">
        <f>C2+D2</f>
        <v>2612.2</v>
      </c>
      <c r="F2" s="13">
        <v>410008</v>
      </c>
      <c r="G2" s="14">
        <v>132531</v>
      </c>
      <c r="H2" s="14">
        <v>80</v>
      </c>
      <c r="I2" s="23">
        <f t="shared" ref="I2:I15" si="0">G2+H2</f>
        <v>132611</v>
      </c>
      <c r="J2" s="23">
        <v>1733</v>
      </c>
      <c r="K2" s="23">
        <v>0</v>
      </c>
      <c r="L2" s="10">
        <f>F2+I2+J2+K2</f>
        <v>544352</v>
      </c>
      <c r="M2" s="24"/>
    </row>
    <row r="3" customHeight="1" spans="1:13">
      <c r="A3" s="10">
        <v>2</v>
      </c>
      <c r="B3" s="11" t="s">
        <v>14</v>
      </c>
      <c r="C3" s="15">
        <v>560</v>
      </c>
      <c r="D3" s="15"/>
      <c r="E3" s="12">
        <f t="shared" ref="E3:E27" si="1">C3+D3</f>
        <v>560</v>
      </c>
      <c r="F3" s="13">
        <v>60480</v>
      </c>
      <c r="G3" s="14">
        <v>13107</v>
      </c>
      <c r="H3" s="14"/>
      <c r="I3" s="23">
        <f t="shared" si="0"/>
        <v>13107</v>
      </c>
      <c r="J3" s="23">
        <v>328</v>
      </c>
      <c r="K3" s="23">
        <v>140</v>
      </c>
      <c r="L3" s="10">
        <f t="shared" ref="L3:L33" si="2">F3+I3+J3+K3</f>
        <v>74055</v>
      </c>
      <c r="M3" s="24"/>
    </row>
    <row r="4" customHeight="1" spans="1:13">
      <c r="A4" s="10">
        <v>3</v>
      </c>
      <c r="B4" s="11" t="s">
        <v>15</v>
      </c>
      <c r="C4" s="12">
        <v>3032</v>
      </c>
      <c r="D4" s="12"/>
      <c r="E4" s="12">
        <f t="shared" si="1"/>
        <v>3032</v>
      </c>
      <c r="F4" s="13">
        <v>327456</v>
      </c>
      <c r="G4" s="14">
        <v>116833</v>
      </c>
      <c r="H4" s="14"/>
      <c r="I4" s="23">
        <f t="shared" si="0"/>
        <v>116833</v>
      </c>
      <c r="J4" s="23">
        <v>1708</v>
      </c>
      <c r="K4" s="23">
        <v>12356</v>
      </c>
      <c r="L4" s="10">
        <f t="shared" si="2"/>
        <v>458353</v>
      </c>
      <c r="M4" s="24"/>
    </row>
    <row r="5" customHeight="1" spans="1:13">
      <c r="A5" s="10">
        <v>4</v>
      </c>
      <c r="B5" s="11" t="s">
        <v>16</v>
      </c>
      <c r="C5" s="12">
        <v>570</v>
      </c>
      <c r="D5" s="12">
        <v>63</v>
      </c>
      <c r="E5" s="12">
        <f t="shared" si="1"/>
        <v>633</v>
      </c>
      <c r="F5" s="13">
        <v>74034</v>
      </c>
      <c r="G5" s="14">
        <v>11156</v>
      </c>
      <c r="H5" s="14"/>
      <c r="I5" s="23">
        <f t="shared" si="0"/>
        <v>11156</v>
      </c>
      <c r="J5" s="23">
        <v>338</v>
      </c>
      <c r="K5" s="23">
        <v>2693</v>
      </c>
      <c r="L5" s="10">
        <f t="shared" si="2"/>
        <v>88221</v>
      </c>
      <c r="M5" s="24"/>
    </row>
    <row r="6" customHeight="1" spans="1:13">
      <c r="A6" s="10">
        <v>5</v>
      </c>
      <c r="B6" s="11" t="s">
        <v>17</v>
      </c>
      <c r="C6" s="15">
        <v>1722</v>
      </c>
      <c r="D6" s="15">
        <v>433</v>
      </c>
      <c r="E6" s="12">
        <f t="shared" si="1"/>
        <v>2155</v>
      </c>
      <c r="F6" s="13">
        <v>271710</v>
      </c>
      <c r="G6" s="14">
        <v>84217</v>
      </c>
      <c r="H6" s="14">
        <v>33</v>
      </c>
      <c r="I6" s="23">
        <f t="shared" si="0"/>
        <v>84250</v>
      </c>
      <c r="J6" s="23">
        <v>1210</v>
      </c>
      <c r="K6" s="23">
        <v>11176</v>
      </c>
      <c r="L6" s="10">
        <f t="shared" si="2"/>
        <v>368346</v>
      </c>
      <c r="M6" s="24"/>
    </row>
    <row r="7" customHeight="1" spans="1:13">
      <c r="A7" s="10">
        <v>6</v>
      </c>
      <c r="B7" s="11" t="s">
        <v>18</v>
      </c>
      <c r="C7" s="12">
        <v>222</v>
      </c>
      <c r="D7" s="12"/>
      <c r="E7" s="12">
        <f t="shared" si="1"/>
        <v>222</v>
      </c>
      <c r="F7" s="13">
        <v>23976</v>
      </c>
      <c r="G7" s="14">
        <v>5654</v>
      </c>
      <c r="H7" s="14"/>
      <c r="I7" s="23">
        <f t="shared" si="0"/>
        <v>5654</v>
      </c>
      <c r="J7" s="23">
        <v>94</v>
      </c>
      <c r="K7" s="23">
        <v>9096</v>
      </c>
      <c r="L7" s="10">
        <f t="shared" si="2"/>
        <v>38820</v>
      </c>
      <c r="M7" s="24"/>
    </row>
    <row r="8" customHeight="1" spans="1:13">
      <c r="A8" s="10">
        <v>7</v>
      </c>
      <c r="B8" s="11" t="s">
        <v>19</v>
      </c>
      <c r="C8" s="16">
        <v>256</v>
      </c>
      <c r="D8" s="16"/>
      <c r="E8" s="12">
        <f t="shared" si="1"/>
        <v>256</v>
      </c>
      <c r="F8" s="13">
        <v>27648</v>
      </c>
      <c r="G8" s="14">
        <v>6350</v>
      </c>
      <c r="H8" s="14">
        <v>2738</v>
      </c>
      <c r="I8" s="23">
        <f t="shared" si="0"/>
        <v>9088</v>
      </c>
      <c r="J8" s="23">
        <v>129</v>
      </c>
      <c r="K8" s="23">
        <v>0</v>
      </c>
      <c r="L8" s="10">
        <f t="shared" si="2"/>
        <v>36865</v>
      </c>
      <c r="M8" s="24"/>
    </row>
    <row r="9" s="1" customFormat="1" customHeight="1" spans="1:18">
      <c r="A9" s="10">
        <v>8</v>
      </c>
      <c r="B9" s="11" t="s">
        <v>20</v>
      </c>
      <c r="C9" s="15">
        <v>26</v>
      </c>
      <c r="D9" s="15"/>
      <c r="E9" s="12">
        <f t="shared" si="1"/>
        <v>26</v>
      </c>
      <c r="F9" s="13">
        <v>2808</v>
      </c>
      <c r="G9" s="14"/>
      <c r="H9" s="17"/>
      <c r="I9" s="23">
        <f t="shared" si="0"/>
        <v>0</v>
      </c>
      <c r="J9" s="23">
        <v>0</v>
      </c>
      <c r="K9" s="23">
        <v>0</v>
      </c>
      <c r="L9" s="10">
        <f t="shared" si="2"/>
        <v>2808</v>
      </c>
      <c r="M9" s="24"/>
      <c r="N9" s="4"/>
      <c r="O9" s="4"/>
      <c r="P9" s="4"/>
      <c r="Q9" s="4"/>
      <c r="R9" s="4"/>
    </row>
    <row r="10" customHeight="1" spans="1:13">
      <c r="A10" s="10">
        <v>9</v>
      </c>
      <c r="B10" s="11" t="s">
        <v>21</v>
      </c>
      <c r="C10" s="12">
        <v>533</v>
      </c>
      <c r="D10" s="12"/>
      <c r="E10" s="12">
        <f t="shared" si="1"/>
        <v>533</v>
      </c>
      <c r="F10" s="13">
        <v>57564</v>
      </c>
      <c r="G10" s="14">
        <v>5820</v>
      </c>
      <c r="H10" s="14"/>
      <c r="I10" s="23">
        <f t="shared" si="0"/>
        <v>5820</v>
      </c>
      <c r="J10" s="23">
        <v>123</v>
      </c>
      <c r="K10" s="23">
        <v>12302</v>
      </c>
      <c r="L10" s="10">
        <f t="shared" si="2"/>
        <v>75809</v>
      </c>
      <c r="M10" s="24"/>
    </row>
    <row r="11" s="1" customFormat="1" customHeight="1" spans="1:18">
      <c r="A11" s="10">
        <v>10</v>
      </c>
      <c r="B11" s="11" t="s">
        <v>22</v>
      </c>
      <c r="C11" s="15">
        <v>237.54</v>
      </c>
      <c r="D11" s="15">
        <v>280</v>
      </c>
      <c r="E11" s="12">
        <f t="shared" si="1"/>
        <v>517.54</v>
      </c>
      <c r="F11" s="13">
        <v>81094</v>
      </c>
      <c r="G11" s="14">
        <v>14735</v>
      </c>
      <c r="H11" s="17">
        <v>202</v>
      </c>
      <c r="I11" s="23">
        <f t="shared" si="0"/>
        <v>14937</v>
      </c>
      <c r="J11" s="23">
        <v>123</v>
      </c>
      <c r="K11" s="23">
        <v>22431</v>
      </c>
      <c r="L11" s="10">
        <f t="shared" si="2"/>
        <v>118585</v>
      </c>
      <c r="M11" s="24"/>
      <c r="N11" s="4"/>
      <c r="O11" s="4"/>
      <c r="P11" s="4"/>
      <c r="Q11" s="4"/>
      <c r="R11" s="4"/>
    </row>
    <row r="12" s="1" customFormat="1" customHeight="1" spans="1:18">
      <c r="A12" s="10">
        <v>11</v>
      </c>
      <c r="B12" s="11" t="s">
        <v>23</v>
      </c>
      <c r="C12" s="15">
        <v>110</v>
      </c>
      <c r="D12" s="15"/>
      <c r="E12" s="12">
        <f t="shared" si="1"/>
        <v>110</v>
      </c>
      <c r="F12" s="13">
        <v>11880</v>
      </c>
      <c r="G12" s="14">
        <v>1983</v>
      </c>
      <c r="H12" s="17"/>
      <c r="I12" s="23">
        <f t="shared" si="0"/>
        <v>1983</v>
      </c>
      <c r="J12" s="23">
        <v>64</v>
      </c>
      <c r="K12" s="23">
        <v>0</v>
      </c>
      <c r="L12" s="10">
        <f t="shared" si="2"/>
        <v>13927</v>
      </c>
      <c r="M12" s="24"/>
      <c r="N12" s="4"/>
      <c r="O12" s="4"/>
      <c r="P12" s="4"/>
      <c r="Q12" s="4"/>
      <c r="R12" s="4"/>
    </row>
    <row r="13" s="1" customFormat="1" customHeight="1" spans="1:18">
      <c r="A13" s="10">
        <v>12</v>
      </c>
      <c r="B13" s="11" t="s">
        <v>24</v>
      </c>
      <c r="C13" s="10">
        <v>3314</v>
      </c>
      <c r="D13" s="10"/>
      <c r="E13" s="12">
        <f t="shared" si="1"/>
        <v>3314</v>
      </c>
      <c r="F13" s="13">
        <v>357912</v>
      </c>
      <c r="G13" s="14">
        <v>74502</v>
      </c>
      <c r="H13" s="14"/>
      <c r="I13" s="23">
        <f t="shared" si="0"/>
        <v>74502</v>
      </c>
      <c r="J13" s="23">
        <v>1808</v>
      </c>
      <c r="K13" s="23">
        <v>5166</v>
      </c>
      <c r="L13" s="10">
        <f t="shared" si="2"/>
        <v>439388</v>
      </c>
      <c r="M13" s="24"/>
      <c r="N13" s="4"/>
      <c r="O13" s="4"/>
      <c r="P13" s="4"/>
      <c r="Q13" s="4"/>
      <c r="R13" s="4"/>
    </row>
    <row r="14" s="1" customFormat="1" customHeight="1" spans="1:18">
      <c r="A14" s="10">
        <v>13</v>
      </c>
      <c r="B14" s="11" t="s">
        <v>25</v>
      </c>
      <c r="C14" s="10"/>
      <c r="D14" s="10">
        <v>1083</v>
      </c>
      <c r="E14" s="12">
        <f t="shared" si="1"/>
        <v>1083</v>
      </c>
      <c r="F14" s="13">
        <v>214434</v>
      </c>
      <c r="G14" s="14">
        <v>89705</v>
      </c>
      <c r="H14" s="14"/>
      <c r="I14" s="23">
        <f t="shared" si="0"/>
        <v>89705</v>
      </c>
      <c r="J14" s="23">
        <v>609</v>
      </c>
      <c r="K14" s="23">
        <v>6273</v>
      </c>
      <c r="L14" s="10">
        <f t="shared" si="2"/>
        <v>311021</v>
      </c>
      <c r="M14" s="24"/>
      <c r="N14" s="4"/>
      <c r="O14" s="4"/>
      <c r="P14" s="4"/>
      <c r="Q14" s="4"/>
      <c r="R14" s="4"/>
    </row>
    <row r="15" s="1" customFormat="1" customHeight="1" spans="1:18">
      <c r="A15" s="10">
        <v>14</v>
      </c>
      <c r="B15" s="11" t="s">
        <v>26</v>
      </c>
      <c r="C15" s="10"/>
      <c r="D15" s="10">
        <v>300</v>
      </c>
      <c r="E15" s="12">
        <f t="shared" si="1"/>
        <v>300</v>
      </c>
      <c r="F15" s="13">
        <v>59400</v>
      </c>
      <c r="G15" s="14">
        <v>5551</v>
      </c>
      <c r="H15" s="14"/>
      <c r="I15" s="23">
        <f t="shared" si="0"/>
        <v>5551</v>
      </c>
      <c r="J15" s="23">
        <v>200</v>
      </c>
      <c r="K15" s="23">
        <v>0</v>
      </c>
      <c r="L15" s="10">
        <f t="shared" si="2"/>
        <v>65151</v>
      </c>
      <c r="M15" s="24"/>
      <c r="N15" s="4"/>
      <c r="O15" s="4"/>
      <c r="P15" s="4"/>
      <c r="Q15" s="4"/>
      <c r="R15" s="4"/>
    </row>
    <row r="16" s="1" customFormat="1" customHeight="1" spans="1:18">
      <c r="A16" s="10">
        <v>15</v>
      </c>
      <c r="B16" s="11" t="s">
        <v>27</v>
      </c>
      <c r="C16" s="16">
        <v>704</v>
      </c>
      <c r="D16" s="16"/>
      <c r="E16" s="12">
        <f t="shared" si="1"/>
        <v>704</v>
      </c>
      <c r="F16" s="13">
        <v>76032</v>
      </c>
      <c r="G16" s="14">
        <v>10662</v>
      </c>
      <c r="H16" s="14">
        <v>134</v>
      </c>
      <c r="I16" s="23">
        <f t="shared" ref="I16:I29" si="3">G16+H16</f>
        <v>10796</v>
      </c>
      <c r="J16" s="23">
        <v>351</v>
      </c>
      <c r="K16" s="23">
        <v>10467</v>
      </c>
      <c r="L16" s="10">
        <f t="shared" si="2"/>
        <v>97646</v>
      </c>
      <c r="M16" s="24"/>
      <c r="N16" s="4"/>
      <c r="O16" s="4"/>
      <c r="P16" s="4"/>
      <c r="Q16" s="4"/>
      <c r="R16" s="4"/>
    </row>
    <row r="17" s="1" customFormat="1" customHeight="1" spans="1:18">
      <c r="A17" s="10">
        <v>16</v>
      </c>
      <c r="B17" s="11" t="s">
        <v>28</v>
      </c>
      <c r="C17" s="16">
        <v>682</v>
      </c>
      <c r="D17" s="16"/>
      <c r="E17" s="12">
        <f t="shared" si="1"/>
        <v>682</v>
      </c>
      <c r="F17" s="13">
        <v>73656</v>
      </c>
      <c r="G17" s="14">
        <v>15831</v>
      </c>
      <c r="H17" s="14">
        <v>50</v>
      </c>
      <c r="I17" s="23">
        <f t="shared" si="3"/>
        <v>15881</v>
      </c>
      <c r="J17" s="23">
        <v>85</v>
      </c>
      <c r="K17" s="23">
        <v>6265</v>
      </c>
      <c r="L17" s="10">
        <f t="shared" si="2"/>
        <v>95887</v>
      </c>
      <c r="M17" s="24"/>
      <c r="N17" s="4"/>
      <c r="O17" s="4"/>
      <c r="P17" s="4"/>
      <c r="Q17" s="4"/>
      <c r="R17" s="4"/>
    </row>
    <row r="18" s="1" customFormat="1" customHeight="1" spans="1:18">
      <c r="A18" s="10">
        <v>17</v>
      </c>
      <c r="B18" s="11" t="s">
        <v>29</v>
      </c>
      <c r="C18" s="16">
        <v>928.75</v>
      </c>
      <c r="D18" s="16">
        <v>369</v>
      </c>
      <c r="E18" s="12">
        <f t="shared" si="1"/>
        <v>1297.75</v>
      </c>
      <c r="F18" s="13">
        <v>173367</v>
      </c>
      <c r="G18" s="14">
        <v>22852</v>
      </c>
      <c r="H18" s="14"/>
      <c r="I18" s="23">
        <f t="shared" si="3"/>
        <v>22852</v>
      </c>
      <c r="J18" s="23">
        <v>310</v>
      </c>
      <c r="K18" s="23">
        <v>177997</v>
      </c>
      <c r="L18" s="10">
        <f t="shared" si="2"/>
        <v>374526</v>
      </c>
      <c r="M18" s="24"/>
      <c r="N18" s="4"/>
      <c r="O18" s="4"/>
      <c r="P18" s="4"/>
      <c r="Q18" s="4"/>
      <c r="R18" s="4"/>
    </row>
    <row r="19" s="1" customFormat="1" customHeight="1" spans="1:18">
      <c r="A19" s="10">
        <v>18</v>
      </c>
      <c r="B19" s="11" t="s">
        <v>30</v>
      </c>
      <c r="C19" s="16">
        <v>1085</v>
      </c>
      <c r="D19" s="16"/>
      <c r="E19" s="12">
        <f t="shared" si="1"/>
        <v>1085</v>
      </c>
      <c r="F19" s="13">
        <v>117180</v>
      </c>
      <c r="G19" s="14">
        <v>25098</v>
      </c>
      <c r="H19" s="14"/>
      <c r="I19" s="23">
        <f t="shared" si="3"/>
        <v>25098</v>
      </c>
      <c r="J19" s="23">
        <v>562</v>
      </c>
      <c r="K19" s="23">
        <v>30021</v>
      </c>
      <c r="L19" s="10">
        <f t="shared" si="2"/>
        <v>172861</v>
      </c>
      <c r="M19" s="24"/>
      <c r="N19" s="4"/>
      <c r="O19" s="4"/>
      <c r="P19" s="4"/>
      <c r="Q19" s="4"/>
      <c r="R19" s="4"/>
    </row>
    <row r="20" s="1" customFormat="1" customHeight="1" spans="1:18">
      <c r="A20" s="10">
        <v>19</v>
      </c>
      <c r="B20" s="11" t="s">
        <v>31</v>
      </c>
      <c r="C20" s="16">
        <v>124</v>
      </c>
      <c r="D20" s="16"/>
      <c r="E20" s="12">
        <f t="shared" si="1"/>
        <v>124</v>
      </c>
      <c r="F20" s="13">
        <v>13392</v>
      </c>
      <c r="G20" s="14">
        <v>1898</v>
      </c>
      <c r="H20" s="14"/>
      <c r="I20" s="23">
        <f t="shared" si="3"/>
        <v>1898</v>
      </c>
      <c r="J20" s="23">
        <v>59</v>
      </c>
      <c r="K20" s="23">
        <v>2148</v>
      </c>
      <c r="L20" s="10">
        <f t="shared" si="2"/>
        <v>17497</v>
      </c>
      <c r="M20" s="24"/>
      <c r="N20" s="4"/>
      <c r="O20" s="4"/>
      <c r="P20" s="4"/>
      <c r="Q20" s="4"/>
      <c r="R20" s="4"/>
    </row>
    <row r="21" s="1" customFormat="1" customHeight="1" spans="1:18">
      <c r="A21" s="10">
        <v>20</v>
      </c>
      <c r="B21" s="11" t="s">
        <v>32</v>
      </c>
      <c r="C21" s="10">
        <v>118</v>
      </c>
      <c r="D21" s="10"/>
      <c r="E21" s="12">
        <f t="shared" si="1"/>
        <v>118</v>
      </c>
      <c r="F21" s="13">
        <v>12744</v>
      </c>
      <c r="G21" s="14">
        <v>1659</v>
      </c>
      <c r="H21" s="14"/>
      <c r="I21" s="23">
        <f t="shared" si="3"/>
        <v>1659</v>
      </c>
      <c r="J21" s="23">
        <v>33</v>
      </c>
      <c r="K21" s="23">
        <v>3110</v>
      </c>
      <c r="L21" s="10">
        <f t="shared" si="2"/>
        <v>17546</v>
      </c>
      <c r="M21" s="24"/>
      <c r="N21" s="4"/>
      <c r="O21" s="4"/>
      <c r="P21" s="4"/>
      <c r="Q21" s="4"/>
      <c r="R21" s="4"/>
    </row>
    <row r="22" customHeight="1" spans="1:13">
      <c r="A22" s="10">
        <v>21</v>
      </c>
      <c r="B22" s="11" t="s">
        <v>33</v>
      </c>
      <c r="C22" s="10">
        <v>9</v>
      </c>
      <c r="D22" s="10"/>
      <c r="E22" s="12">
        <f t="shared" si="1"/>
        <v>9</v>
      </c>
      <c r="F22" s="13">
        <v>972</v>
      </c>
      <c r="G22" s="14"/>
      <c r="H22" s="14"/>
      <c r="I22" s="23">
        <f t="shared" si="3"/>
        <v>0</v>
      </c>
      <c r="J22" s="23">
        <v>0</v>
      </c>
      <c r="K22" s="23">
        <v>0</v>
      </c>
      <c r="L22" s="10">
        <f t="shared" si="2"/>
        <v>972</v>
      </c>
      <c r="M22" s="24"/>
    </row>
    <row r="23" customFormat="1" customHeight="1" spans="1:18">
      <c r="A23" s="10">
        <v>22</v>
      </c>
      <c r="B23" s="11" t="s">
        <v>34</v>
      </c>
      <c r="C23" s="10">
        <f>440+36</f>
        <v>476</v>
      </c>
      <c r="D23" s="18"/>
      <c r="E23" s="12">
        <f t="shared" si="1"/>
        <v>476</v>
      </c>
      <c r="F23" s="13">
        <v>35568</v>
      </c>
      <c r="G23" s="14">
        <v>5500</v>
      </c>
      <c r="H23" s="14"/>
      <c r="I23" s="23">
        <f t="shared" si="3"/>
        <v>5500</v>
      </c>
      <c r="J23" s="23">
        <v>129</v>
      </c>
      <c r="K23" s="23">
        <v>17095</v>
      </c>
      <c r="L23" s="10">
        <f t="shared" si="2"/>
        <v>58292</v>
      </c>
      <c r="M23" s="24"/>
      <c r="N23" s="4"/>
      <c r="O23" s="4"/>
      <c r="P23" s="4"/>
      <c r="Q23" s="4"/>
      <c r="R23" s="4"/>
    </row>
    <row r="24" customFormat="1" ht="42" customHeight="1" spans="1:16">
      <c r="A24" s="10">
        <v>23</v>
      </c>
      <c r="B24" s="11" t="s">
        <v>35</v>
      </c>
      <c r="C24" s="10">
        <f>150+36</f>
        <v>186</v>
      </c>
      <c r="D24" s="18"/>
      <c r="E24" s="12">
        <f t="shared" si="1"/>
        <v>186</v>
      </c>
      <c r="F24" s="13">
        <v>20088</v>
      </c>
      <c r="G24" s="14">
        <v>5530</v>
      </c>
      <c r="H24" s="14">
        <v>1354</v>
      </c>
      <c r="I24" s="23">
        <f t="shared" si="3"/>
        <v>6884</v>
      </c>
      <c r="J24" s="23">
        <v>85</v>
      </c>
      <c r="K24" s="23">
        <v>190</v>
      </c>
      <c r="L24" s="10">
        <f t="shared" si="2"/>
        <v>27247</v>
      </c>
      <c r="M24" s="24"/>
      <c r="N24" s="4"/>
      <c r="O24" s="4"/>
      <c r="P24" s="4"/>
    </row>
    <row r="25" customFormat="1" customHeight="1" spans="1:16">
      <c r="A25" s="10">
        <v>24</v>
      </c>
      <c r="B25" s="11" t="s">
        <v>36</v>
      </c>
      <c r="C25" s="18">
        <v>300</v>
      </c>
      <c r="D25" s="18"/>
      <c r="E25" s="12">
        <f t="shared" si="1"/>
        <v>300</v>
      </c>
      <c r="F25" s="13">
        <v>32400</v>
      </c>
      <c r="G25" s="14">
        <v>4514</v>
      </c>
      <c r="H25" s="14"/>
      <c r="I25" s="23">
        <f t="shared" si="3"/>
        <v>4514</v>
      </c>
      <c r="J25" s="23">
        <v>175</v>
      </c>
      <c r="K25" s="23">
        <v>0</v>
      </c>
      <c r="L25" s="10">
        <f t="shared" si="2"/>
        <v>37089</v>
      </c>
      <c r="M25" s="24"/>
      <c r="N25" s="4"/>
      <c r="O25" s="4"/>
      <c r="P25" s="4"/>
    </row>
    <row r="26" customFormat="1" customHeight="1" spans="1:16">
      <c r="A26" s="10">
        <v>25</v>
      </c>
      <c r="B26" s="11" t="s">
        <v>37</v>
      </c>
      <c r="C26" s="18">
        <v>20</v>
      </c>
      <c r="D26" s="18"/>
      <c r="E26" s="12">
        <f t="shared" si="1"/>
        <v>20</v>
      </c>
      <c r="F26" s="13">
        <v>2160</v>
      </c>
      <c r="G26" s="14">
        <v>1323</v>
      </c>
      <c r="H26" s="14"/>
      <c r="I26" s="23">
        <f t="shared" si="3"/>
        <v>1323</v>
      </c>
      <c r="J26" s="23">
        <v>12</v>
      </c>
      <c r="K26" s="23">
        <v>742</v>
      </c>
      <c r="L26" s="10">
        <f t="shared" si="2"/>
        <v>4237</v>
      </c>
      <c r="M26" s="24"/>
      <c r="N26" s="4"/>
      <c r="O26" s="4"/>
      <c r="P26" s="4"/>
    </row>
    <row r="27" s="2" customFormat="1" customHeight="1" spans="1:16">
      <c r="A27" s="16">
        <v>26</v>
      </c>
      <c r="B27" s="11" t="s">
        <v>38</v>
      </c>
      <c r="C27" s="18"/>
      <c r="D27" s="18">
        <v>126</v>
      </c>
      <c r="E27" s="12">
        <f t="shared" si="1"/>
        <v>126</v>
      </c>
      <c r="F27" s="13">
        <v>10206</v>
      </c>
      <c r="G27" s="14"/>
      <c r="H27" s="14"/>
      <c r="I27" s="23"/>
      <c r="J27" s="23"/>
      <c r="K27" s="23">
        <v>0</v>
      </c>
      <c r="L27" s="16">
        <f t="shared" si="2"/>
        <v>10206</v>
      </c>
      <c r="M27" s="25"/>
      <c r="N27" s="1"/>
      <c r="O27" s="4"/>
      <c r="P27" s="4"/>
    </row>
    <row r="28" customFormat="1" customHeight="1" spans="1:16">
      <c r="A28" s="10">
        <v>27</v>
      </c>
      <c r="B28" s="11" t="s">
        <v>39</v>
      </c>
      <c r="C28" s="18"/>
      <c r="D28" s="18"/>
      <c r="E28" s="12"/>
      <c r="F28" s="13"/>
      <c r="G28" s="14"/>
      <c r="H28" s="14"/>
      <c r="I28" s="23"/>
      <c r="J28" s="23"/>
      <c r="K28" s="23">
        <v>70</v>
      </c>
      <c r="L28" s="10">
        <f t="shared" si="2"/>
        <v>70</v>
      </c>
      <c r="M28" s="24"/>
      <c r="N28" s="4"/>
      <c r="O28" s="4"/>
      <c r="P28" s="4"/>
    </row>
    <row r="29" customFormat="1" customHeight="1" spans="1:16">
      <c r="A29" s="16">
        <v>28</v>
      </c>
      <c r="B29" s="11" t="s">
        <v>40</v>
      </c>
      <c r="C29" s="18"/>
      <c r="D29" s="18"/>
      <c r="E29" s="12"/>
      <c r="F29" s="13"/>
      <c r="G29" s="14"/>
      <c r="H29" s="14"/>
      <c r="I29" s="23"/>
      <c r="J29" s="23"/>
      <c r="K29" s="23">
        <v>3215</v>
      </c>
      <c r="L29" s="10">
        <f t="shared" si="2"/>
        <v>3215</v>
      </c>
      <c r="M29" s="24"/>
      <c r="N29" s="4"/>
      <c r="O29" s="4"/>
      <c r="P29" s="4"/>
    </row>
    <row r="30" customFormat="1" customHeight="1" spans="1:16">
      <c r="A30" s="10">
        <v>29</v>
      </c>
      <c r="B30" s="11" t="s">
        <v>41</v>
      </c>
      <c r="C30" s="18"/>
      <c r="D30" s="18"/>
      <c r="E30" s="12"/>
      <c r="F30" s="13"/>
      <c r="G30" s="14"/>
      <c r="H30" s="14"/>
      <c r="I30" s="23"/>
      <c r="J30" s="23"/>
      <c r="K30" s="23">
        <v>3516</v>
      </c>
      <c r="L30" s="10">
        <f t="shared" si="2"/>
        <v>3516</v>
      </c>
      <c r="M30" s="24"/>
      <c r="N30" s="4"/>
      <c r="O30" s="4"/>
      <c r="P30" s="4"/>
    </row>
    <row r="31" customFormat="1" customHeight="1" spans="1:16">
      <c r="A31" s="16">
        <v>30</v>
      </c>
      <c r="B31" s="11" t="s">
        <v>42</v>
      </c>
      <c r="C31" s="18"/>
      <c r="D31" s="18"/>
      <c r="E31" s="12"/>
      <c r="F31" s="13"/>
      <c r="G31" s="14"/>
      <c r="H31" s="14"/>
      <c r="I31" s="23"/>
      <c r="J31" s="23"/>
      <c r="K31" s="23">
        <v>70</v>
      </c>
      <c r="L31" s="10">
        <f t="shared" si="2"/>
        <v>70</v>
      </c>
      <c r="M31" s="24"/>
      <c r="N31" s="4"/>
      <c r="O31" s="4"/>
      <c r="P31" s="4"/>
    </row>
    <row r="32" customFormat="1" customHeight="1" spans="1:16">
      <c r="A32" s="10">
        <v>31</v>
      </c>
      <c r="B32" s="11" t="s">
        <v>43</v>
      </c>
      <c r="C32" s="18"/>
      <c r="D32" s="18"/>
      <c r="E32" s="12"/>
      <c r="F32" s="13"/>
      <c r="G32" s="14"/>
      <c r="H32" s="14"/>
      <c r="I32" s="23"/>
      <c r="J32" s="23"/>
      <c r="K32" s="23">
        <v>8246</v>
      </c>
      <c r="L32" s="10">
        <f t="shared" si="2"/>
        <v>8246</v>
      </c>
      <c r="M32" s="24"/>
      <c r="N32" s="4"/>
      <c r="O32" s="4"/>
      <c r="P32" s="4"/>
    </row>
    <row r="33" customHeight="1" spans="14:14">
      <c r="N33" s="26"/>
    </row>
    <row r="34" s="3" customFormat="1" customHeight="1" spans="1:14">
      <c r="A34" s="19" t="s">
        <v>44</v>
      </c>
      <c r="B34" s="3" t="s">
        <v>45</v>
      </c>
      <c r="E34" s="4"/>
      <c r="G34" s="20"/>
      <c r="H34" s="20"/>
      <c r="I34" s="20"/>
      <c r="J34" s="20"/>
      <c r="N34" s="26"/>
    </row>
    <row r="35" s="3" customFormat="1" customHeight="1" spans="2:14">
      <c r="B35" s="3" t="s">
        <v>46</v>
      </c>
      <c r="E35" s="4"/>
      <c r="G35" s="20"/>
      <c r="H35" s="20"/>
      <c r="I35" s="20"/>
      <c r="J35" s="20"/>
      <c r="N35" s="26"/>
    </row>
    <row r="36" s="3" customFormat="1" customHeight="1" spans="2:14">
      <c r="B36" s="3" t="s">
        <v>47</v>
      </c>
      <c r="E36" s="4"/>
      <c r="G36" s="20"/>
      <c r="H36" s="20"/>
      <c r="I36" s="20"/>
      <c r="J36" s="20"/>
      <c r="N36" s="26"/>
    </row>
    <row r="37" s="3" customFormat="1" customHeight="1" spans="5:14">
      <c r="E37" s="4"/>
      <c r="G37" s="20"/>
      <c r="H37" s="20"/>
      <c r="I37" s="20"/>
      <c r="J37" s="20"/>
      <c r="N37" s="26"/>
    </row>
    <row r="38" customHeight="1" spans="14:14">
      <c r="N38" s="2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全年合计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linht</dc:creator>
  <cp:lastModifiedBy>菲～菲</cp:lastModifiedBy>
  <dcterms:created xsi:type="dcterms:W3CDTF">2023-07-24T02:39:00Z</dcterms:created>
  <dcterms:modified xsi:type="dcterms:W3CDTF">2025-11-26T05:40:46Z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19A5295562364575A8BF07562305942F_13</vt:lpwstr>
  </property>
  <property fmtid="{D5CDD505-2E9C-101B-9397-08002B2CF9AE}" pid="3" name="KSOProductBuildVer">
    <vt:lpwstr>2052-12.1.0.23125</vt:lpwstr>
  </property>
</Properties>
</file>